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250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7" i="1"/>
  <c r="I37"/>
  <c r="J37"/>
  <c r="K37"/>
  <c r="L37"/>
  <c r="H38"/>
  <c r="H35"/>
  <c r="I35"/>
  <c r="J35"/>
  <c r="J38" s="1"/>
  <c r="K35"/>
  <c r="L35"/>
  <c r="L38" l="1"/>
  <c r="K38"/>
  <c r="I38"/>
  <c r="D35"/>
  <c r="E35"/>
  <c r="F35"/>
  <c r="G35"/>
  <c r="M35"/>
  <c r="N35"/>
  <c r="C35"/>
  <c r="C38" s="1"/>
  <c r="G37"/>
  <c r="D37"/>
  <c r="D38" s="1"/>
  <c r="E37"/>
  <c r="F37"/>
  <c r="M37"/>
  <c r="M38" s="1"/>
  <c r="N37"/>
  <c r="N38"/>
  <c r="C37"/>
  <c r="A20"/>
  <c r="A11"/>
  <c r="A12" s="1"/>
  <c r="A13" s="1"/>
  <c r="A14" s="1"/>
  <c r="A15" s="1"/>
  <c r="A16" s="1"/>
  <c r="A17" s="1"/>
  <c r="A18" s="1"/>
  <c r="B41" l="1"/>
  <c r="B42" s="1"/>
  <c r="A22"/>
  <c r="A23" s="1"/>
  <c r="A24" s="1"/>
  <c r="A25" s="1"/>
  <c r="A26" s="1"/>
  <c r="A27" s="1"/>
  <c r="A28" s="1"/>
  <c r="A29" s="1"/>
  <c r="A30" s="1"/>
  <c r="A31" s="1"/>
  <c r="A32" s="1"/>
  <c r="A33" s="1"/>
  <c r="A34" s="1"/>
  <c r="E38"/>
  <c r="F38"/>
  <c r="G38"/>
</calcChain>
</file>

<file path=xl/sharedStrings.xml><?xml version="1.0" encoding="utf-8"?>
<sst xmlns="http://schemas.openxmlformats.org/spreadsheetml/2006/main" count="45" uniqueCount="45">
  <si>
    <t>Nr. Crt.</t>
  </si>
  <si>
    <t>ALMA CARE SRL</t>
  </si>
  <si>
    <t>SC ANA &amp; MRD SRL</t>
  </si>
  <si>
    <t>ASA DA SRL</t>
  </si>
  <si>
    <t>ASOCIATIA CENTRUL DIECEZAN CARITAS</t>
  </si>
  <si>
    <t>ASOCIATIE PROFESIONALA MEDI HELP</t>
  </si>
  <si>
    <t>AURA SPERANTA SRL</t>
  </si>
  <si>
    <t>CAB. MED. ALBU ALINA SRL</t>
  </si>
  <si>
    <t>COS.FIR MED SRL</t>
  </si>
  <si>
    <t>CRISTION MED SRL</t>
  </si>
  <si>
    <t>DANICOS MEDICAL SRL</t>
  </si>
  <si>
    <t>SC DENIBET SRL</t>
  </si>
  <si>
    <t>HERMA MED CARE SRL</t>
  </si>
  <si>
    <t>IASMED CENTER SRL</t>
  </si>
  <si>
    <t>ÎNGRIJIRI MEDICALE LA DOMICILIUL PACIENTULUI SRL</t>
  </si>
  <si>
    <t>RADISAM MED SRL</t>
  </si>
  <si>
    <t>ROCONSIMED SRL</t>
  </si>
  <si>
    <t>SANRO PLUS MEDICA SRL</t>
  </si>
  <si>
    <t>SC AS MEDICALIS SRL</t>
  </si>
  <si>
    <t>SC SF GHEORGHE SRL</t>
  </si>
  <si>
    <t>SC SF. PARASCHEVA SRL</t>
  </si>
  <si>
    <t xml:space="preserve">SC   TEO &amp; LUCA MED </t>
  </si>
  <si>
    <t>UMANITAS MED CENTER INGR.</t>
  </si>
  <si>
    <t>VALIOMA</t>
  </si>
  <si>
    <t>ASISTENȚĂ MEDICALĂ LA DOMICILIU SRL</t>
  </si>
  <si>
    <t>TOTAL INGRIJIRI MEDICALE LA DOMICILIU</t>
  </si>
  <si>
    <t>SC PALIATIV EXPERT SRL</t>
  </si>
  <si>
    <t>TOTAL INGRIJIRI PALIATIVE LA DOMICILIU</t>
  </si>
  <si>
    <t>TOTALGENERAL</t>
  </si>
  <si>
    <t xml:space="preserve">IANUARIE </t>
  </si>
  <si>
    <t xml:space="preserve">FEBRUARIE </t>
  </si>
  <si>
    <t xml:space="preserve">MAI </t>
  </si>
  <si>
    <t>IUNIE</t>
  </si>
  <si>
    <t>IULIE</t>
  </si>
  <si>
    <t>AUGUST</t>
  </si>
  <si>
    <t>SEPTEMBRIE</t>
  </si>
  <si>
    <t>OCTOMBRIE</t>
  </si>
  <si>
    <t>NOIEMBRIE</t>
  </si>
  <si>
    <t>DECEMBRIE</t>
  </si>
  <si>
    <t>MARTIE 2023</t>
  </si>
  <si>
    <t>APRILIE 2023</t>
  </si>
  <si>
    <t>FURNIZOR</t>
  </si>
  <si>
    <t>CLARAMED KINETO</t>
  </si>
  <si>
    <t>ELAMED CENTER</t>
  </si>
  <si>
    <t>ELYTIS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</si>
</sst>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/>
    </xf>
    <xf numFmtId="4" fontId="4" fillId="0" borderId="0" xfId="0" applyNumberFormat="1" applyFont="1"/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 wrapText="1"/>
    </xf>
    <xf numFmtId="4" fontId="5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N42"/>
  <sheetViews>
    <sheetView tabSelected="1" workbookViewId="0">
      <selection activeCell="K36" sqref="K36:L36"/>
    </sheetView>
  </sheetViews>
  <sheetFormatPr defaultRowHeight="15"/>
  <cols>
    <col min="1" max="1" width="6.42578125" style="1" bestFit="1" customWidth="1"/>
    <col min="2" max="2" width="20.5703125" style="1" customWidth="1"/>
    <col min="3" max="3" width="11.5703125" style="1" customWidth="1"/>
    <col min="4" max="4" width="11.28515625" style="1" customWidth="1"/>
    <col min="5" max="5" width="9.140625" style="1" customWidth="1"/>
    <col min="6" max="8" width="9.140625" customWidth="1"/>
    <col min="9" max="10" width="10" bestFit="1" customWidth="1"/>
    <col min="11" max="11" width="12.7109375" customWidth="1"/>
    <col min="12" max="13" width="11.7109375" customWidth="1"/>
    <col min="14" max="14" width="11.5703125" customWidth="1"/>
  </cols>
  <sheetData>
    <row r="5" spans="1:14">
      <c r="A5" s="23" t="s">
        <v>0</v>
      </c>
      <c r="B5" s="25" t="s">
        <v>41</v>
      </c>
      <c r="C5" s="22" t="s">
        <v>29</v>
      </c>
      <c r="D5" s="22" t="s">
        <v>30</v>
      </c>
      <c r="E5" s="27" t="s">
        <v>39</v>
      </c>
      <c r="F5" s="27" t="s">
        <v>40</v>
      </c>
      <c r="G5" s="18" t="s">
        <v>31</v>
      </c>
      <c r="H5" s="30" t="s">
        <v>32</v>
      </c>
      <c r="I5" s="32" t="s">
        <v>33</v>
      </c>
      <c r="J5" s="32" t="s">
        <v>34</v>
      </c>
      <c r="K5" s="28" t="s">
        <v>35</v>
      </c>
      <c r="L5" s="28" t="s">
        <v>36</v>
      </c>
      <c r="M5" s="28" t="s">
        <v>37</v>
      </c>
      <c r="N5" s="28" t="s">
        <v>38</v>
      </c>
    </row>
    <row r="6" spans="1:14">
      <c r="A6" s="24"/>
      <c r="B6" s="26"/>
      <c r="C6" s="22"/>
      <c r="D6" s="22"/>
      <c r="E6" s="27"/>
      <c r="F6" s="27"/>
      <c r="G6" s="19"/>
      <c r="H6" s="31"/>
      <c r="I6" s="33"/>
      <c r="J6" s="33"/>
      <c r="K6" s="29"/>
      <c r="L6" s="29"/>
      <c r="M6" s="29"/>
      <c r="N6" s="29"/>
    </row>
    <row r="7" spans="1:14">
      <c r="A7" s="3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14" customFormat="1">
      <c r="A8" s="7">
        <v>1</v>
      </c>
      <c r="B8" s="4" t="s">
        <v>1</v>
      </c>
      <c r="C8" s="16">
        <v>16260</v>
      </c>
      <c r="D8" s="16">
        <v>12885</v>
      </c>
      <c r="E8" s="17">
        <v>14485</v>
      </c>
      <c r="F8" s="17">
        <v>16290</v>
      </c>
      <c r="G8" s="17">
        <v>15300</v>
      </c>
      <c r="H8" s="17">
        <v>15400</v>
      </c>
      <c r="I8" s="17">
        <v>25863</v>
      </c>
      <c r="J8" s="17">
        <v>30716</v>
      </c>
      <c r="K8" s="17">
        <v>28530</v>
      </c>
      <c r="L8" s="17">
        <v>25768.25</v>
      </c>
      <c r="M8" s="17"/>
      <c r="N8" s="17"/>
    </row>
    <row r="9" spans="1:14" s="14" customFormat="1">
      <c r="A9" s="7">
        <v>2</v>
      </c>
      <c r="B9" s="5" t="s">
        <v>2</v>
      </c>
      <c r="C9" s="16">
        <v>4790</v>
      </c>
      <c r="D9" s="16">
        <v>12529.999999999998</v>
      </c>
      <c r="E9" s="17">
        <v>14417.5</v>
      </c>
      <c r="F9" s="17">
        <v>12285</v>
      </c>
      <c r="G9" s="17">
        <v>15285</v>
      </c>
      <c r="H9" s="17">
        <v>9790</v>
      </c>
      <c r="I9" s="17">
        <v>21290</v>
      </c>
      <c r="J9" s="17">
        <v>21202</v>
      </c>
      <c r="K9" s="17">
        <v>21906.5</v>
      </c>
      <c r="L9" s="17">
        <v>30661.33</v>
      </c>
      <c r="M9" s="17"/>
      <c r="N9" s="17"/>
    </row>
    <row r="10" spans="1:14" s="14" customFormat="1">
      <c r="A10" s="7">
        <v>3</v>
      </c>
      <c r="B10" s="5" t="s">
        <v>3</v>
      </c>
      <c r="C10" s="16">
        <v>33435</v>
      </c>
      <c r="D10" s="16">
        <v>33051.250000000007</v>
      </c>
      <c r="E10" s="17">
        <v>38522.5</v>
      </c>
      <c r="F10" s="17">
        <v>33097.5</v>
      </c>
      <c r="G10" s="17">
        <v>30095</v>
      </c>
      <c r="H10" s="17">
        <v>41165</v>
      </c>
      <c r="I10" s="17">
        <v>64880</v>
      </c>
      <c r="J10" s="17">
        <v>83323</v>
      </c>
      <c r="K10" s="17">
        <v>74267</v>
      </c>
      <c r="L10" s="17">
        <v>83173.8</v>
      </c>
      <c r="M10" s="17"/>
      <c r="N10" s="17"/>
    </row>
    <row r="11" spans="1:14" s="14" customFormat="1" ht="22.5">
      <c r="A11" s="7">
        <f>A10+1</f>
        <v>4</v>
      </c>
      <c r="B11" s="4" t="s">
        <v>4</v>
      </c>
      <c r="C11" s="16">
        <v>18050</v>
      </c>
      <c r="D11" s="16">
        <v>17800</v>
      </c>
      <c r="E11" s="17">
        <v>19840</v>
      </c>
      <c r="F11" s="17">
        <v>15339.999999999996</v>
      </c>
      <c r="G11" s="17">
        <v>19655</v>
      </c>
      <c r="H11" s="17">
        <v>18625</v>
      </c>
      <c r="I11" s="17">
        <v>34848</v>
      </c>
      <c r="J11" s="17">
        <v>30020</v>
      </c>
      <c r="K11" s="17">
        <v>24852</v>
      </c>
      <c r="L11" s="17">
        <v>29821.85</v>
      </c>
      <c r="M11" s="17"/>
      <c r="N11" s="17"/>
    </row>
    <row r="12" spans="1:14" s="14" customFormat="1" ht="22.5">
      <c r="A12" s="7">
        <f t="shared" ref="A12:A18" si="0">A11+1</f>
        <v>5</v>
      </c>
      <c r="B12" s="4" t="s">
        <v>5</v>
      </c>
      <c r="C12" s="16">
        <v>17050</v>
      </c>
      <c r="D12" s="16">
        <v>11359.999999999998</v>
      </c>
      <c r="E12" s="17">
        <v>13695</v>
      </c>
      <c r="F12" s="17">
        <v>17695</v>
      </c>
      <c r="G12" s="17">
        <v>16140</v>
      </c>
      <c r="H12" s="17">
        <v>15410</v>
      </c>
      <c r="I12" s="17">
        <v>27165</v>
      </c>
      <c r="J12" s="17">
        <v>27682</v>
      </c>
      <c r="K12" s="17">
        <v>31783</v>
      </c>
      <c r="L12" s="17">
        <v>62741.270000000004</v>
      </c>
      <c r="M12" s="17"/>
      <c r="N12" s="17"/>
    </row>
    <row r="13" spans="1:14" s="14" customFormat="1">
      <c r="A13" s="7">
        <f t="shared" si="0"/>
        <v>6</v>
      </c>
      <c r="B13" s="4" t="s">
        <v>6</v>
      </c>
      <c r="C13" s="16">
        <v>7245</v>
      </c>
      <c r="D13" s="16">
        <v>11770</v>
      </c>
      <c r="E13" s="17">
        <v>9890.0000000000018</v>
      </c>
      <c r="F13" s="17">
        <v>7647.5</v>
      </c>
      <c r="G13" s="17">
        <v>9345</v>
      </c>
      <c r="H13" s="17">
        <v>6785</v>
      </c>
      <c r="I13" s="17">
        <v>13183</v>
      </c>
      <c r="J13" s="17">
        <v>26334</v>
      </c>
      <c r="K13" s="17">
        <v>27816</v>
      </c>
      <c r="L13" s="17">
        <v>20280.739999999998</v>
      </c>
      <c r="M13" s="17"/>
      <c r="N13" s="17"/>
    </row>
    <row r="14" spans="1:14" s="14" customFormat="1" ht="22.5">
      <c r="A14" s="7">
        <f t="shared" si="0"/>
        <v>7</v>
      </c>
      <c r="B14" s="4" t="s">
        <v>7</v>
      </c>
      <c r="C14" s="16">
        <v>36183.75</v>
      </c>
      <c r="D14" s="16">
        <v>40230</v>
      </c>
      <c r="E14" s="17">
        <v>43346.25</v>
      </c>
      <c r="F14" s="17">
        <v>43203.75</v>
      </c>
      <c r="G14" s="17">
        <v>50035</v>
      </c>
      <c r="H14" s="17">
        <v>39525</v>
      </c>
      <c r="I14" s="17">
        <v>75768</v>
      </c>
      <c r="J14" s="17">
        <v>94437.5</v>
      </c>
      <c r="K14" s="17">
        <v>114938.5</v>
      </c>
      <c r="L14" s="17">
        <v>90927.64</v>
      </c>
      <c r="M14" s="17"/>
      <c r="N14" s="17"/>
    </row>
    <row r="15" spans="1:14" s="14" customFormat="1">
      <c r="A15" s="7">
        <f t="shared" si="0"/>
        <v>8</v>
      </c>
      <c r="B15" s="4" t="s">
        <v>8</v>
      </c>
      <c r="C15" s="16">
        <v>21410</v>
      </c>
      <c r="D15" s="16">
        <v>19260.000000000004</v>
      </c>
      <c r="E15" s="17">
        <v>18449.999999999996</v>
      </c>
      <c r="F15" s="17">
        <v>24500</v>
      </c>
      <c r="G15" s="17">
        <v>21650</v>
      </c>
      <c r="H15" s="17">
        <v>20865</v>
      </c>
      <c r="I15" s="17">
        <v>41332</v>
      </c>
      <c r="J15" s="17">
        <v>43940</v>
      </c>
      <c r="K15" s="17">
        <v>43212</v>
      </c>
      <c r="L15" s="17">
        <v>93046.34</v>
      </c>
      <c r="M15" s="17"/>
      <c r="N15" s="17"/>
    </row>
    <row r="16" spans="1:14" s="14" customFormat="1">
      <c r="A16" s="7">
        <f t="shared" si="0"/>
        <v>9</v>
      </c>
      <c r="B16" s="4" t="s">
        <v>9</v>
      </c>
      <c r="C16" s="16">
        <v>35870</v>
      </c>
      <c r="D16" s="16">
        <v>30899.999999999996</v>
      </c>
      <c r="E16" s="17">
        <v>32282.5</v>
      </c>
      <c r="F16" s="17">
        <v>44012.500000000007</v>
      </c>
      <c r="G16" s="17">
        <v>34830</v>
      </c>
      <c r="H16" s="17">
        <v>33435</v>
      </c>
      <c r="I16" s="17">
        <v>69244</v>
      </c>
      <c r="J16" s="17">
        <v>83358</v>
      </c>
      <c r="K16" s="17">
        <v>63802</v>
      </c>
      <c r="L16" s="17">
        <v>154749.81</v>
      </c>
      <c r="M16" s="17"/>
      <c r="N16" s="17"/>
    </row>
    <row r="17" spans="1:14" s="14" customFormat="1">
      <c r="A17" s="7">
        <f t="shared" si="0"/>
        <v>10</v>
      </c>
      <c r="B17" s="4" t="s">
        <v>10</v>
      </c>
      <c r="C17" s="16">
        <v>6890</v>
      </c>
      <c r="D17" s="16">
        <v>7835</v>
      </c>
      <c r="E17" s="17">
        <v>10295</v>
      </c>
      <c r="F17" s="17">
        <v>8294.9999999999964</v>
      </c>
      <c r="G17" s="17">
        <v>9865</v>
      </c>
      <c r="H17" s="17">
        <v>14110</v>
      </c>
      <c r="I17" s="17">
        <v>18765</v>
      </c>
      <c r="J17" s="17">
        <v>21150</v>
      </c>
      <c r="K17" s="17">
        <v>16488</v>
      </c>
      <c r="L17" s="17">
        <v>30125.18</v>
      </c>
      <c r="M17" s="17"/>
      <c r="N17" s="17"/>
    </row>
    <row r="18" spans="1:14" s="14" customFormat="1">
      <c r="A18" s="7">
        <f t="shared" si="0"/>
        <v>11</v>
      </c>
      <c r="B18" s="4" t="s">
        <v>11</v>
      </c>
      <c r="C18" s="16">
        <v>10215</v>
      </c>
      <c r="D18" s="16">
        <v>11474.999999999998</v>
      </c>
      <c r="E18" s="17">
        <v>11320</v>
      </c>
      <c r="F18" s="17">
        <v>11804.999999999998</v>
      </c>
      <c r="G18" s="17">
        <v>11725</v>
      </c>
      <c r="H18" s="17">
        <v>10615</v>
      </c>
      <c r="I18" s="17">
        <v>26814</v>
      </c>
      <c r="J18" s="17">
        <v>28297</v>
      </c>
      <c r="K18" s="17">
        <v>28074</v>
      </c>
      <c r="L18" s="17">
        <v>60392.5</v>
      </c>
      <c r="M18" s="17"/>
      <c r="N18" s="17"/>
    </row>
    <row r="19" spans="1:14" s="14" customFormat="1">
      <c r="A19" s="7">
        <v>12</v>
      </c>
      <c r="B19" s="5" t="s">
        <v>12</v>
      </c>
      <c r="C19" s="16">
        <v>31395</v>
      </c>
      <c r="D19" s="16">
        <v>32530.000000000004</v>
      </c>
      <c r="E19" s="17">
        <v>33250</v>
      </c>
      <c r="F19" s="17">
        <v>44980.000000000015</v>
      </c>
      <c r="G19" s="17">
        <v>71205</v>
      </c>
      <c r="H19" s="17">
        <v>31135</v>
      </c>
      <c r="I19" s="17">
        <v>64854</v>
      </c>
      <c r="J19" s="17">
        <v>77446</v>
      </c>
      <c r="K19" s="17">
        <v>68380</v>
      </c>
      <c r="L19" s="17">
        <v>154633.89000000001</v>
      </c>
      <c r="M19" s="17"/>
      <c r="N19" s="17"/>
    </row>
    <row r="20" spans="1:14" s="14" customFormat="1">
      <c r="A20" s="7">
        <f>A19+1</f>
        <v>13</v>
      </c>
      <c r="B20" s="4" t="s">
        <v>13</v>
      </c>
      <c r="C20" s="16">
        <v>4445</v>
      </c>
      <c r="D20" s="16">
        <v>5270</v>
      </c>
      <c r="E20" s="17">
        <v>4404.9999999999964</v>
      </c>
      <c r="F20" s="17">
        <v>5660</v>
      </c>
      <c r="G20" s="17">
        <v>3160</v>
      </c>
      <c r="H20" s="17">
        <v>6125</v>
      </c>
      <c r="I20" s="17">
        <v>5880</v>
      </c>
      <c r="J20" s="17">
        <v>8322</v>
      </c>
      <c r="K20" s="17">
        <v>13110</v>
      </c>
      <c r="L20" s="17">
        <v>23027.850000000002</v>
      </c>
      <c r="M20" s="17"/>
      <c r="N20" s="17"/>
    </row>
    <row r="21" spans="1:14" s="14" customFormat="1" ht="33.75">
      <c r="A21" s="7"/>
      <c r="B21" s="8" t="s">
        <v>14</v>
      </c>
      <c r="C21" s="16">
        <v>16675</v>
      </c>
      <c r="D21" s="16">
        <v>10363.750000000004</v>
      </c>
      <c r="E21" s="17">
        <v>4784.9999999999927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/>
      <c r="N21" s="17"/>
    </row>
    <row r="22" spans="1:14" s="14" customFormat="1">
      <c r="A22" s="7">
        <f>A20+1</f>
        <v>14</v>
      </c>
      <c r="B22" s="4" t="s">
        <v>15</v>
      </c>
      <c r="C22" s="16">
        <v>29915</v>
      </c>
      <c r="D22" s="16">
        <v>31384.999999999996</v>
      </c>
      <c r="E22" s="17">
        <v>32324.999999999993</v>
      </c>
      <c r="F22" s="17">
        <v>33099.999999999993</v>
      </c>
      <c r="G22" s="17">
        <v>27915</v>
      </c>
      <c r="H22" s="17">
        <v>29540</v>
      </c>
      <c r="I22" s="17">
        <v>53342</v>
      </c>
      <c r="J22" s="17">
        <v>60528</v>
      </c>
      <c r="K22" s="17">
        <v>57224</v>
      </c>
      <c r="L22" s="17">
        <v>55973.39</v>
      </c>
      <c r="M22" s="17"/>
      <c r="N22" s="17"/>
    </row>
    <row r="23" spans="1:14" s="14" customFormat="1">
      <c r="A23" s="7">
        <f t="shared" ref="A23:A34" si="1">A22+1</f>
        <v>15</v>
      </c>
      <c r="B23" s="4" t="s">
        <v>16</v>
      </c>
      <c r="C23" s="16">
        <v>23115</v>
      </c>
      <c r="D23" s="16">
        <v>28234.999999999996</v>
      </c>
      <c r="E23" s="17">
        <v>38139.999999999993</v>
      </c>
      <c r="F23" s="17">
        <v>32500.000000000007</v>
      </c>
      <c r="G23" s="17">
        <v>32440</v>
      </c>
      <c r="H23" s="17">
        <v>38200</v>
      </c>
      <c r="I23" s="17">
        <v>55800</v>
      </c>
      <c r="J23" s="17">
        <v>72775</v>
      </c>
      <c r="K23" s="17">
        <v>59203</v>
      </c>
      <c r="L23" s="17">
        <v>63435.41</v>
      </c>
      <c r="M23" s="17"/>
      <c r="N23" s="17"/>
    </row>
    <row r="24" spans="1:14" s="14" customFormat="1">
      <c r="A24" s="7">
        <f t="shared" si="1"/>
        <v>16</v>
      </c>
      <c r="B24" s="4" t="s">
        <v>17</v>
      </c>
      <c r="C24" s="16">
        <v>11450</v>
      </c>
      <c r="D24" s="16">
        <v>15249.999999999998</v>
      </c>
      <c r="E24" s="17">
        <v>13505.000000000002</v>
      </c>
      <c r="F24" s="17">
        <v>14245</v>
      </c>
      <c r="G24" s="17">
        <v>15310</v>
      </c>
      <c r="H24" s="17">
        <v>11180</v>
      </c>
      <c r="I24" s="17">
        <v>36234</v>
      </c>
      <c r="J24" s="17">
        <v>43466</v>
      </c>
      <c r="K24" s="17">
        <v>32772</v>
      </c>
      <c r="L24" s="17">
        <v>81595.799999999988</v>
      </c>
      <c r="M24" s="17"/>
      <c r="N24" s="17"/>
    </row>
    <row r="25" spans="1:14" s="14" customFormat="1">
      <c r="A25" s="7">
        <f t="shared" si="1"/>
        <v>17</v>
      </c>
      <c r="B25" s="8" t="s">
        <v>18</v>
      </c>
      <c r="C25" s="16">
        <v>8610</v>
      </c>
      <c r="D25" s="16">
        <v>6540</v>
      </c>
      <c r="E25" s="17">
        <v>10774.999999999998</v>
      </c>
      <c r="F25" s="17">
        <v>11315.000000000002</v>
      </c>
      <c r="G25" s="17">
        <v>9980</v>
      </c>
      <c r="H25" s="17">
        <v>8330</v>
      </c>
      <c r="I25" s="17">
        <v>21204</v>
      </c>
      <c r="J25" s="17">
        <v>25342</v>
      </c>
      <c r="K25" s="17">
        <v>20748</v>
      </c>
      <c r="L25" s="17">
        <v>48869.78</v>
      </c>
      <c r="M25" s="17"/>
      <c r="N25" s="17"/>
    </row>
    <row r="26" spans="1:14" s="14" customFormat="1">
      <c r="A26" s="7">
        <f t="shared" si="1"/>
        <v>18</v>
      </c>
      <c r="B26" s="5" t="s">
        <v>19</v>
      </c>
      <c r="C26" s="16">
        <v>20181.25</v>
      </c>
      <c r="D26" s="16">
        <v>24856.25</v>
      </c>
      <c r="E26" s="17">
        <v>27705</v>
      </c>
      <c r="F26" s="17">
        <v>32250</v>
      </c>
      <c r="G26" s="17">
        <v>35380</v>
      </c>
      <c r="H26" s="17">
        <v>21020</v>
      </c>
      <c r="I26" s="17">
        <v>21357</v>
      </c>
      <c r="J26" s="17">
        <v>48592</v>
      </c>
      <c r="K26" s="17">
        <v>47977</v>
      </c>
      <c r="L26" s="17">
        <v>31612.309999999998</v>
      </c>
      <c r="M26" s="17"/>
      <c r="N26" s="17"/>
    </row>
    <row r="27" spans="1:14" s="14" customFormat="1">
      <c r="A27" s="7">
        <f t="shared" si="1"/>
        <v>19</v>
      </c>
      <c r="B27" s="5" t="s">
        <v>20</v>
      </c>
      <c r="C27" s="16">
        <v>21104.999999999996</v>
      </c>
      <c r="D27" s="16">
        <v>18035.000000000004</v>
      </c>
      <c r="E27" s="17">
        <v>17522.5</v>
      </c>
      <c r="F27" s="17">
        <v>20402.5</v>
      </c>
      <c r="G27" s="17">
        <v>21775</v>
      </c>
      <c r="H27" s="17">
        <v>16265</v>
      </c>
      <c r="I27" s="17">
        <v>42637</v>
      </c>
      <c r="J27" s="17">
        <v>38958</v>
      </c>
      <c r="K27" s="17">
        <v>39793</v>
      </c>
      <c r="L27" s="17">
        <v>88098.86</v>
      </c>
      <c r="M27" s="17"/>
      <c r="N27" s="17"/>
    </row>
    <row r="28" spans="1:14" s="14" customFormat="1">
      <c r="A28" s="7">
        <f t="shared" si="1"/>
        <v>20</v>
      </c>
      <c r="B28" s="5" t="s">
        <v>21</v>
      </c>
      <c r="C28" s="16">
        <v>11410</v>
      </c>
      <c r="D28" s="16">
        <v>13730</v>
      </c>
      <c r="E28" s="17">
        <v>12455</v>
      </c>
      <c r="F28" s="17">
        <v>13795</v>
      </c>
      <c r="G28" s="17">
        <v>13440</v>
      </c>
      <c r="H28" s="17">
        <v>12380</v>
      </c>
      <c r="I28" s="17">
        <v>29226.5</v>
      </c>
      <c r="J28" s="17">
        <v>30380</v>
      </c>
      <c r="K28" s="17">
        <v>31584</v>
      </c>
      <c r="L28" s="17">
        <v>66574.720000000001</v>
      </c>
      <c r="M28" s="17"/>
      <c r="N28" s="17"/>
    </row>
    <row r="29" spans="1:14" s="14" customFormat="1" ht="22.5">
      <c r="A29" s="7">
        <f t="shared" si="1"/>
        <v>21</v>
      </c>
      <c r="B29" s="5" t="s">
        <v>22</v>
      </c>
      <c r="C29" s="16">
        <v>9070</v>
      </c>
      <c r="D29" s="16">
        <v>12405</v>
      </c>
      <c r="E29" s="17">
        <v>10730</v>
      </c>
      <c r="F29" s="17">
        <v>12455</v>
      </c>
      <c r="G29" s="17">
        <v>9960</v>
      </c>
      <c r="H29" s="17">
        <v>12448.75</v>
      </c>
      <c r="I29" s="17">
        <v>33711</v>
      </c>
      <c r="J29" s="17">
        <v>39475</v>
      </c>
      <c r="K29" s="17">
        <v>33689</v>
      </c>
      <c r="L29" s="17">
        <v>77614.47</v>
      </c>
      <c r="M29" s="17"/>
      <c r="N29" s="17"/>
    </row>
    <row r="30" spans="1:14" s="14" customFormat="1">
      <c r="A30" s="7">
        <f t="shared" si="1"/>
        <v>22</v>
      </c>
      <c r="B30" s="4" t="s">
        <v>23</v>
      </c>
      <c r="C30" s="16">
        <v>13650</v>
      </c>
      <c r="D30" s="16">
        <v>11269.999999999998</v>
      </c>
      <c r="E30" s="17">
        <v>12950</v>
      </c>
      <c r="F30" s="17">
        <v>22855</v>
      </c>
      <c r="G30" s="17">
        <v>21250</v>
      </c>
      <c r="H30" s="17">
        <v>17480</v>
      </c>
      <c r="I30" s="17">
        <v>30024</v>
      </c>
      <c r="J30" s="17">
        <v>32547</v>
      </c>
      <c r="K30" s="17">
        <v>33784</v>
      </c>
      <c r="L30" s="17">
        <v>68418.3</v>
      </c>
      <c r="M30" s="17"/>
      <c r="N30" s="17"/>
    </row>
    <row r="31" spans="1:14" s="14" customFormat="1" ht="22.5">
      <c r="A31" s="7">
        <f t="shared" si="1"/>
        <v>23</v>
      </c>
      <c r="B31" s="4" t="s">
        <v>24</v>
      </c>
      <c r="C31" s="16">
        <v>8097.5</v>
      </c>
      <c r="D31" s="16">
        <v>9532.5000000000018</v>
      </c>
      <c r="E31" s="17">
        <v>9422.5</v>
      </c>
      <c r="F31" s="17">
        <v>9407.5</v>
      </c>
      <c r="G31" s="17">
        <v>11130</v>
      </c>
      <c r="H31" s="17">
        <v>7320</v>
      </c>
      <c r="I31" s="17">
        <v>15564</v>
      </c>
      <c r="J31" s="17">
        <v>21834</v>
      </c>
      <c r="K31" s="17">
        <v>27634</v>
      </c>
      <c r="L31" s="17">
        <v>24304.53</v>
      </c>
      <c r="M31" s="17"/>
      <c r="N31" s="17"/>
    </row>
    <row r="32" spans="1:14" s="14" customFormat="1">
      <c r="A32" s="7">
        <f t="shared" si="1"/>
        <v>24</v>
      </c>
      <c r="B32" s="15" t="s">
        <v>42</v>
      </c>
      <c r="C32" s="16"/>
      <c r="D32" s="16"/>
      <c r="E32" s="17"/>
      <c r="F32" s="17"/>
      <c r="G32" s="17">
        <v>0</v>
      </c>
      <c r="H32" s="17">
        <v>0</v>
      </c>
      <c r="I32" s="17">
        <v>3002.5</v>
      </c>
      <c r="J32" s="17">
        <v>8148.5</v>
      </c>
      <c r="K32" s="17">
        <v>7800</v>
      </c>
      <c r="L32" s="17">
        <v>5900.31</v>
      </c>
      <c r="M32" s="17"/>
      <c r="N32" s="17"/>
    </row>
    <row r="33" spans="1:14" s="14" customFormat="1">
      <c r="A33" s="7">
        <f t="shared" si="1"/>
        <v>25</v>
      </c>
      <c r="B33" s="4" t="s">
        <v>43</v>
      </c>
      <c r="C33" s="16"/>
      <c r="D33" s="16"/>
      <c r="E33" s="17"/>
      <c r="F33" s="17"/>
      <c r="G33" s="17">
        <v>0</v>
      </c>
      <c r="H33" s="17">
        <v>0</v>
      </c>
      <c r="I33" s="17">
        <v>24036</v>
      </c>
      <c r="J33" s="17">
        <v>23690</v>
      </c>
      <c r="K33" s="17">
        <v>26970</v>
      </c>
      <c r="L33" s="17">
        <v>54227.8</v>
      </c>
      <c r="M33" s="17"/>
      <c r="N33" s="17"/>
    </row>
    <row r="34" spans="1:14" s="14" customFormat="1">
      <c r="A34" s="7">
        <f t="shared" si="1"/>
        <v>26</v>
      </c>
      <c r="B34" s="15" t="s">
        <v>44</v>
      </c>
      <c r="C34" s="16"/>
      <c r="D34" s="16"/>
      <c r="E34" s="17"/>
      <c r="F34" s="17"/>
      <c r="G34" s="17">
        <v>0</v>
      </c>
      <c r="H34" s="17">
        <v>0</v>
      </c>
      <c r="I34" s="17">
        <v>0</v>
      </c>
      <c r="J34" s="17">
        <v>114</v>
      </c>
      <c r="K34" s="17">
        <v>3990</v>
      </c>
      <c r="L34" s="17">
        <v>38273.549999999996</v>
      </c>
      <c r="M34" s="17"/>
      <c r="N34" s="17"/>
    </row>
    <row r="35" spans="1:14" s="14" customFormat="1">
      <c r="A35" s="20" t="s">
        <v>25</v>
      </c>
      <c r="B35" s="20"/>
      <c r="C35" s="9">
        <f>SUM(C8:C34)</f>
        <v>416517.5</v>
      </c>
      <c r="D35" s="9">
        <f t="shared" ref="D35:N35" si="2">SUM(D8:D34)</f>
        <v>428498.75</v>
      </c>
      <c r="E35" s="9">
        <f t="shared" si="2"/>
        <v>454513.75</v>
      </c>
      <c r="F35" s="9">
        <f t="shared" si="2"/>
        <v>487136.25</v>
      </c>
      <c r="G35" s="9">
        <f t="shared" si="2"/>
        <v>506870</v>
      </c>
      <c r="H35" s="9">
        <f t="shared" si="2"/>
        <v>437148.75</v>
      </c>
      <c r="I35" s="9">
        <f t="shared" si="2"/>
        <v>856024</v>
      </c>
      <c r="J35" s="9">
        <f t="shared" si="2"/>
        <v>1022077</v>
      </c>
      <c r="K35" s="9">
        <f t="shared" si="2"/>
        <v>980327</v>
      </c>
      <c r="L35" s="9">
        <f t="shared" si="2"/>
        <v>1564249.6800000004</v>
      </c>
      <c r="M35" s="9">
        <f t="shared" si="2"/>
        <v>0</v>
      </c>
      <c r="N35" s="9">
        <f t="shared" si="2"/>
        <v>0</v>
      </c>
    </row>
    <row r="36" spans="1:14" s="14" customFormat="1">
      <c r="A36" s="12">
        <v>1</v>
      </c>
      <c r="B36" s="10" t="s">
        <v>26</v>
      </c>
      <c r="C36" s="6">
        <v>55125</v>
      </c>
      <c r="D36" s="6">
        <v>46515</v>
      </c>
      <c r="E36" s="6">
        <v>50610</v>
      </c>
      <c r="F36" s="6">
        <v>45885</v>
      </c>
      <c r="G36" s="6">
        <v>58800</v>
      </c>
      <c r="H36" s="6">
        <v>51135</v>
      </c>
      <c r="I36" s="6">
        <v>63864</v>
      </c>
      <c r="J36" s="6">
        <v>96269</v>
      </c>
      <c r="K36" s="6">
        <v>88504</v>
      </c>
      <c r="L36" s="6">
        <v>103930</v>
      </c>
      <c r="M36" s="6"/>
      <c r="N36" s="6"/>
    </row>
    <row r="37" spans="1:14" s="14" customFormat="1">
      <c r="A37" s="20" t="s">
        <v>27</v>
      </c>
      <c r="B37" s="20"/>
      <c r="C37" s="9">
        <f>SUM(C36)</f>
        <v>55125</v>
      </c>
      <c r="D37" s="9">
        <f t="shared" ref="D37:E37" si="3">SUM(D36)</f>
        <v>46515</v>
      </c>
      <c r="E37" s="9">
        <f t="shared" si="3"/>
        <v>50610</v>
      </c>
      <c r="F37" s="9">
        <f t="shared" ref="F37:N37" si="4">SUM(F36)</f>
        <v>45885</v>
      </c>
      <c r="G37" s="9">
        <f t="shared" si="4"/>
        <v>58800</v>
      </c>
      <c r="H37" s="9">
        <f t="shared" ref="H37:L37" si="5">SUM(H36)</f>
        <v>51135</v>
      </c>
      <c r="I37" s="9">
        <f t="shared" si="5"/>
        <v>63864</v>
      </c>
      <c r="J37" s="9">
        <f t="shared" si="5"/>
        <v>96269</v>
      </c>
      <c r="K37" s="9">
        <f t="shared" si="5"/>
        <v>88504</v>
      </c>
      <c r="L37" s="9">
        <f t="shared" si="5"/>
        <v>103930</v>
      </c>
      <c r="M37" s="9">
        <f t="shared" si="4"/>
        <v>0</v>
      </c>
      <c r="N37" s="9">
        <f t="shared" si="4"/>
        <v>0</v>
      </c>
    </row>
    <row r="38" spans="1:14" s="14" customFormat="1">
      <c r="A38" s="21" t="s">
        <v>28</v>
      </c>
      <c r="B38" s="21"/>
      <c r="C38" s="11">
        <f>+C35+C37</f>
        <v>471642.5</v>
      </c>
      <c r="D38" s="11">
        <f t="shared" ref="D38:E38" si="6">+D35+D37</f>
        <v>475013.75</v>
      </c>
      <c r="E38" s="11">
        <f t="shared" si="6"/>
        <v>505123.75</v>
      </c>
      <c r="F38" s="11">
        <f t="shared" ref="F38:N38" si="7">+F35+F37</f>
        <v>533021.25</v>
      </c>
      <c r="G38" s="11">
        <f t="shared" si="7"/>
        <v>565670</v>
      </c>
      <c r="H38" s="11">
        <f t="shared" ref="H38:L38" si="8">+H35+H37</f>
        <v>488283.75</v>
      </c>
      <c r="I38" s="11">
        <f t="shared" si="8"/>
        <v>919888</v>
      </c>
      <c r="J38" s="11">
        <f t="shared" si="8"/>
        <v>1118346</v>
      </c>
      <c r="K38" s="11">
        <f t="shared" si="8"/>
        <v>1068831</v>
      </c>
      <c r="L38" s="11">
        <f t="shared" si="8"/>
        <v>1668179.6800000004</v>
      </c>
      <c r="M38" s="11">
        <f t="shared" si="7"/>
        <v>0</v>
      </c>
      <c r="N38" s="11">
        <f t="shared" si="7"/>
        <v>0</v>
      </c>
    </row>
    <row r="40" spans="1:14">
      <c r="B40" s="1">
        <v>7844000</v>
      </c>
    </row>
    <row r="41" spans="1:14">
      <c r="B41" s="13">
        <f>SUM(C38:N38)</f>
        <v>7813999.6800000006</v>
      </c>
    </row>
    <row r="42" spans="1:14">
      <c r="B42" s="13">
        <f>+B40-B41</f>
        <v>30000.319999999367</v>
      </c>
    </row>
  </sheetData>
  <mergeCells count="17">
    <mergeCell ref="N5:N6"/>
    <mergeCell ref="H5:H6"/>
    <mergeCell ref="I5:I6"/>
    <mergeCell ref="J5:J6"/>
    <mergeCell ref="K5:K6"/>
    <mergeCell ref="L5:L6"/>
    <mergeCell ref="M5:M6"/>
    <mergeCell ref="G5:G6"/>
    <mergeCell ref="A35:B35"/>
    <mergeCell ref="A37:B37"/>
    <mergeCell ref="A38:B38"/>
    <mergeCell ref="C5:C6"/>
    <mergeCell ref="D5:D6"/>
    <mergeCell ref="A5:A6"/>
    <mergeCell ref="B5:B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bianca.topala</cp:lastModifiedBy>
  <dcterms:created xsi:type="dcterms:W3CDTF">2022-12-28T14:47:56Z</dcterms:created>
  <dcterms:modified xsi:type="dcterms:W3CDTF">2023-10-19T14:18:12Z</dcterms:modified>
</cp:coreProperties>
</file>